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.sharepoint.com/sites/Kulastuskorraldusosakond/Shared Documents/Vana R ketas/Hankeplaan 2025/Lõuna-Eesti/Kubja puhkekoha rekonstrueerimise lõpetamine/"/>
    </mc:Choice>
  </mc:AlternateContent>
  <xr:revisionPtr revIDLastSave="62" documentId="8_{7F6CB927-8913-4A16-A32B-4DF20A758EBF}" xr6:coauthVersionLast="47" xr6:coauthVersionMax="47" xr10:uidLastSave="{5A3CAB63-613E-44C1-84AA-AFA8081FEDAF}"/>
  <bookViews>
    <workbookView xWindow="-108" yWindow="-108" windowWidth="23256" windowHeight="12720" xr2:uid="{00000000-000D-0000-FFFF-FFFF00000000}"/>
  </bookViews>
  <sheets>
    <sheet name="Kululoend" sheetId="21" r:id="rId1"/>
    <sheet name="Joonis 4 Infotahvel" sheetId="10" r:id="rId2"/>
    <sheet name="Joonis 3 Sild ja loiked" sheetId="2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1" l="1"/>
  <c r="E28" i="24"/>
  <c r="E27" i="24"/>
  <c r="E26" i="24"/>
  <c r="E25" i="24"/>
  <c r="E24" i="24"/>
  <c r="E23" i="24"/>
  <c r="E17" i="24"/>
  <c r="A4" i="10"/>
  <c r="A5" i="10" s="1"/>
  <c r="A6" i="10" s="1"/>
  <c r="A7" i="10" s="1"/>
  <c r="E3" i="10"/>
</calcChain>
</file>

<file path=xl/sharedStrings.xml><?xml version="1.0" encoding="utf-8"?>
<sst xmlns="http://schemas.openxmlformats.org/spreadsheetml/2006/main" count="162" uniqueCount="91">
  <si>
    <t>Jrk</t>
  </si>
  <si>
    <t>Nimetus</t>
  </si>
  <si>
    <t>Mark, ristlõige</t>
  </si>
  <si>
    <t>Mõõtühik</t>
  </si>
  <si>
    <t>Kogus</t>
  </si>
  <si>
    <t>Märkused</t>
  </si>
  <si>
    <t>Betoon</t>
  </si>
  <si>
    <t>C25/30</t>
  </si>
  <si>
    <t>m³</t>
  </si>
  <si>
    <t>tk</t>
  </si>
  <si>
    <t>jm</t>
  </si>
  <si>
    <t>B500B</t>
  </si>
  <si>
    <t>m²</t>
  </si>
  <si>
    <t>Artikkel</t>
  </si>
  <si>
    <t>Kruvivai</t>
  </si>
  <si>
    <t>min. pikkus 1200 mm</t>
  </si>
  <si>
    <t>Võru Kubija puhkekoha rekonstrueerimisprojekt AB Artes Terrae OÜ töö nr 22088KP2</t>
  </si>
  <si>
    <t>Metallraam</t>
  </si>
  <si>
    <t>Lehtmetall tahvel</t>
  </si>
  <si>
    <t>850x1100x5mm</t>
  </si>
  <si>
    <t>Mark S355J2</t>
  </si>
  <si>
    <t>Rang</t>
  </si>
  <si>
    <t>ᴓ8-B500B L655</t>
  </si>
  <si>
    <t>RHS80x4</t>
  </si>
  <si>
    <t>Poldikomplekt</t>
  </si>
  <si>
    <t>M10x110</t>
  </si>
  <si>
    <t>Komplektis polt, 100 mm muhv, seib, mutter</t>
  </si>
  <si>
    <t>Materjalide spetsifikatsioon  - Infotahvel</t>
  </si>
  <si>
    <t>Suure purskkaevu bassein</t>
  </si>
  <si>
    <t>Hüdroisolatsioon purskkaevu betoonosa siseküljele weber.tex 827 või sarnane</t>
  </si>
  <si>
    <t>Metallist kuumtsingitud vai. Kruvivaiade pikkus oleneb pinnasest. Minimaalselt peab kruvivai ulatuma maa sisse 1,2 m ja ulatuma kandvasse aluskihti. Kruvivaiade pikkuse määramiseks teha proovipaigaldus(d).</t>
  </si>
  <si>
    <t>UPE100</t>
  </si>
  <si>
    <t>pikkus 2000 mm</t>
  </si>
  <si>
    <t>pikkus 2090 mm</t>
  </si>
  <si>
    <t>pikkus 2764 mm</t>
  </si>
  <si>
    <t>pikkus 3438 mm</t>
  </si>
  <si>
    <t>pikkus 1649 mm</t>
  </si>
  <si>
    <t>pikkus 2701 mm</t>
  </si>
  <si>
    <t>pikkus 2798 mm</t>
  </si>
  <si>
    <t>pikkus 2922 mm</t>
  </si>
  <si>
    <t>pikkus 2114 mm</t>
  </si>
  <si>
    <t>PHL</t>
  </si>
  <si>
    <t>100x200 mm</t>
  </si>
  <si>
    <t>sügavimmutatud - pruun immutus</t>
  </si>
  <si>
    <t>50x150 mm</t>
  </si>
  <si>
    <t>45x70 mm</t>
  </si>
  <si>
    <t>Nelikanttoru</t>
  </si>
  <si>
    <t>40x40x3 mm L=1250</t>
  </si>
  <si>
    <t>Käsipuupost - külge keevitatud käsipuu kinnitamiseks kõrvad. Sügavimmutatud ja pulbervärvitud RAL7016</t>
  </si>
  <si>
    <t>Kuumtsingitud</t>
  </si>
  <si>
    <t>laudis sügavimmutatud - pruun immutus, pinnatöötlus hööveldatud</t>
  </si>
  <si>
    <t>Nelikantoru</t>
  </si>
  <si>
    <t>100x50x4 mm L=1487</t>
  </si>
  <si>
    <t>100x50x4 mm L=1386</t>
  </si>
  <si>
    <t>100x50x4 mm L=1700</t>
  </si>
  <si>
    <t>Materjalide spetsifikatsioon - Sild ja laudtee</t>
  </si>
  <si>
    <t>1200x800x600 mm</t>
  </si>
  <si>
    <t>Ujuvsilla hinged</t>
  </si>
  <si>
    <t>Ujuk (Float master EPS 450L)</t>
  </si>
  <si>
    <t>1.1.</t>
  </si>
  <si>
    <t>1.2.</t>
  </si>
  <si>
    <t>1.3.</t>
  </si>
  <si>
    <t>2.1.</t>
  </si>
  <si>
    <t>1.4.</t>
  </si>
  <si>
    <t>ø6 100 mm</t>
  </si>
  <si>
    <t>ø12 160 mm</t>
  </si>
  <si>
    <t>ø12 200 mm</t>
  </si>
  <si>
    <t>ø12 90 mm</t>
  </si>
  <si>
    <t>Puidukruvid</t>
  </si>
  <si>
    <t>5,0*45</t>
  </si>
  <si>
    <t>6,0*130</t>
  </si>
  <si>
    <t>Koos kinnituskruvidega</t>
  </si>
  <si>
    <t>Laudise kinnitamiseks</t>
  </si>
  <si>
    <t>Käsipuu kinnitamiseks</t>
  </si>
  <si>
    <t>Talade kinnitamiseks</t>
  </si>
  <si>
    <t>Käsipuuposti kinnitamiseks puittalade külge</t>
  </si>
  <si>
    <t>Käsipuuposti kinnitamiseks metalltaka külge ja metalltala kinnitamiseks kruvivaia külge</t>
  </si>
  <si>
    <t>Käsipuu vahepuude kinnitamiseks</t>
  </si>
  <si>
    <t>Koos kinnituspoltidega</t>
  </si>
  <si>
    <t>Ühik</t>
  </si>
  <si>
    <t>Pruss</t>
  </si>
  <si>
    <t>Kaks plaati erikujulised - lõigatakse täiendavalt ülevoolu koha juures</t>
  </si>
  <si>
    <t>70x120 mm</t>
  </si>
  <si>
    <t>sügavimmutatud - pruun immutus, pinnatöötlus hööveldatud. Käsipuu alla freesida 25x25 mm soon perspektiivsele LED ribavalgustile.</t>
  </si>
  <si>
    <t>Purskkaevu pihustiosa eemaldamine, vee kõrvale juhtimine, pihustiosa puhastus ja tagasi paigaldamine</t>
  </si>
  <si>
    <t>Purskkkaevu basseini puhastamine ning kuivatamine enne hüdroisolatsiooni paigaldamist</t>
  </si>
  <si>
    <t>Infotahvlid</t>
  </si>
  <si>
    <t>2.</t>
  </si>
  <si>
    <t>Olemasolevate graniitplaatide (trapetsikujuline 500x434x601x601 mm) transport (Põlva-Võru) ja paigaldamine.</t>
  </si>
  <si>
    <t>Olemasolevate infotahvlite transport, paigaldamine ja betoneerimine 4 tk..</t>
  </si>
  <si>
    <t>Käesolevas hankes sisalduvad tööd.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</si>
</sst>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justify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zoomScale="85" zoomScaleNormal="85" workbookViewId="0">
      <selection activeCell="B16" sqref="B16"/>
    </sheetView>
  </sheetViews>
  <sheetFormatPr defaultRowHeight="14.4" x14ac:dyDescent="0.3"/>
  <cols>
    <col min="1" max="1" width="6.77734375" style="6" bestFit="1" customWidth="1"/>
    <col min="2" max="2" width="68.77734375" bestFit="1" customWidth="1"/>
    <col min="3" max="3" width="5.5546875" bestFit="1" customWidth="1"/>
    <col min="4" max="4" width="4.44140625" bestFit="1" customWidth="1"/>
    <col min="5" max="5" width="90.44140625" bestFit="1" customWidth="1"/>
  </cols>
  <sheetData>
    <row r="1" spans="1:5" x14ac:dyDescent="0.3">
      <c r="B1" s="16" t="s">
        <v>90</v>
      </c>
    </row>
    <row r="2" spans="1:5" x14ac:dyDescent="0.3">
      <c r="A2" s="14" t="s">
        <v>16</v>
      </c>
      <c r="B2" s="14"/>
      <c r="C2" s="14"/>
      <c r="D2" s="14"/>
      <c r="E2" s="14"/>
    </row>
    <row r="3" spans="1:5" x14ac:dyDescent="0.3">
      <c r="A3" s="5" t="s">
        <v>0</v>
      </c>
      <c r="B3" s="3" t="s">
        <v>13</v>
      </c>
      <c r="C3" s="1" t="s">
        <v>4</v>
      </c>
      <c r="D3" s="1" t="s">
        <v>79</v>
      </c>
      <c r="E3" s="1" t="s">
        <v>5</v>
      </c>
    </row>
    <row r="4" spans="1:5" x14ac:dyDescent="0.3">
      <c r="A4" s="7">
        <v>1</v>
      </c>
      <c r="B4" s="8" t="s">
        <v>28</v>
      </c>
      <c r="C4" s="9"/>
      <c r="D4" s="9"/>
      <c r="E4" s="9"/>
    </row>
    <row r="5" spans="1:5" ht="28.8" x14ac:dyDescent="0.3">
      <c r="A5" s="10" t="s">
        <v>59</v>
      </c>
      <c r="B5" s="12" t="s">
        <v>84</v>
      </c>
      <c r="C5" s="11" t="s">
        <v>9</v>
      </c>
      <c r="D5" s="11">
        <v>1</v>
      </c>
      <c r="E5" s="11"/>
    </row>
    <row r="6" spans="1:5" ht="28.8" x14ac:dyDescent="0.3">
      <c r="A6" s="10" t="s">
        <v>60</v>
      </c>
      <c r="B6" s="12" t="s">
        <v>85</v>
      </c>
      <c r="C6" s="11">
        <v>78</v>
      </c>
      <c r="D6" s="1" t="s">
        <v>12</v>
      </c>
      <c r="E6" s="11"/>
    </row>
    <row r="7" spans="1:5" x14ac:dyDescent="0.3">
      <c r="A7" s="5" t="s">
        <v>61</v>
      </c>
      <c r="B7" s="1" t="s">
        <v>29</v>
      </c>
      <c r="C7" s="1">
        <f>50+28</f>
        <v>78</v>
      </c>
      <c r="D7" s="1" t="s">
        <v>12</v>
      </c>
      <c r="E7" s="1"/>
    </row>
    <row r="8" spans="1:5" ht="28.8" x14ac:dyDescent="0.3">
      <c r="A8" s="5" t="s">
        <v>63</v>
      </c>
      <c r="B8" s="13" t="s">
        <v>88</v>
      </c>
      <c r="C8" s="1">
        <v>57</v>
      </c>
      <c r="D8" s="1" t="s">
        <v>9</v>
      </c>
      <c r="E8" s="1" t="s">
        <v>81</v>
      </c>
    </row>
    <row r="9" spans="1:5" x14ac:dyDescent="0.3">
      <c r="A9" s="7" t="s">
        <v>87</v>
      </c>
      <c r="B9" s="8" t="s">
        <v>86</v>
      </c>
      <c r="C9" s="9"/>
      <c r="D9" s="9"/>
      <c r="E9" s="9"/>
    </row>
    <row r="10" spans="1:5" x14ac:dyDescent="0.3">
      <c r="A10" s="5" t="s">
        <v>62</v>
      </c>
      <c r="B10" s="1" t="s">
        <v>89</v>
      </c>
      <c r="C10" s="1">
        <v>4</v>
      </c>
      <c r="D10" s="1" t="s">
        <v>9</v>
      </c>
      <c r="E10" s="1"/>
    </row>
  </sheetData>
  <mergeCells count="1">
    <mergeCell ref="A2:E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8"/>
  <sheetViews>
    <sheetView zoomScale="145" zoomScaleNormal="145" workbookViewId="0">
      <selection activeCell="B8" sqref="B8"/>
    </sheetView>
  </sheetViews>
  <sheetFormatPr defaultRowHeight="14.4" x14ac:dyDescent="0.3"/>
  <cols>
    <col min="1" max="1" width="3.21875" bestFit="1" customWidth="1"/>
    <col min="2" max="2" width="15.21875" bestFit="1" customWidth="1"/>
    <col min="3" max="3" width="14.21875" bestFit="1" customWidth="1"/>
    <col min="4" max="4" width="8.77734375" bestFit="1" customWidth="1"/>
    <col min="5" max="5" width="5.77734375" bestFit="1" customWidth="1"/>
    <col min="6" max="6" width="50.77734375" bestFit="1" customWidth="1"/>
  </cols>
  <sheetData>
    <row r="1" spans="1:6" x14ac:dyDescent="0.3">
      <c r="A1" s="15" t="s">
        <v>27</v>
      </c>
      <c r="B1" s="15"/>
      <c r="C1" s="15"/>
      <c r="D1" s="15"/>
      <c r="E1" s="15"/>
      <c r="F1" s="15"/>
    </row>
    <row r="2" spans="1:6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3">
      <c r="A3" s="1">
        <v>1</v>
      </c>
      <c r="B3" s="1" t="s">
        <v>6</v>
      </c>
      <c r="C3" s="1" t="s">
        <v>7</v>
      </c>
      <c r="D3" s="1" t="s">
        <v>8</v>
      </c>
      <c r="E3" s="2">
        <f>0.098*2</f>
        <v>0.19600000000000001</v>
      </c>
      <c r="F3" s="1"/>
    </row>
    <row r="4" spans="1:6" x14ac:dyDescent="0.3">
      <c r="A4" s="1">
        <f>A3+1</f>
        <v>2</v>
      </c>
      <c r="B4" s="1" t="s">
        <v>17</v>
      </c>
      <c r="C4" s="1" t="s">
        <v>23</v>
      </c>
      <c r="D4" s="1" t="s">
        <v>10</v>
      </c>
      <c r="E4" s="2">
        <v>9.6</v>
      </c>
      <c r="F4" s="1" t="s">
        <v>20</v>
      </c>
    </row>
    <row r="5" spans="1:6" x14ac:dyDescent="0.3">
      <c r="A5" s="1">
        <f t="shared" ref="A5:A7" si="0">A4+1</f>
        <v>3</v>
      </c>
      <c r="B5" s="1" t="s">
        <v>18</v>
      </c>
      <c r="C5" s="1" t="s">
        <v>19</v>
      </c>
      <c r="D5" s="1" t="s">
        <v>9</v>
      </c>
      <c r="E5" s="2">
        <v>2</v>
      </c>
      <c r="F5" s="1" t="s">
        <v>20</v>
      </c>
    </row>
    <row r="6" spans="1:6" x14ac:dyDescent="0.3">
      <c r="A6" s="1">
        <f t="shared" si="0"/>
        <v>4</v>
      </c>
      <c r="B6" s="1" t="s">
        <v>24</v>
      </c>
      <c r="C6" s="1" t="s">
        <v>25</v>
      </c>
      <c r="D6" s="1" t="s">
        <v>9</v>
      </c>
      <c r="E6" s="2">
        <v>14</v>
      </c>
      <c r="F6" s="1" t="s">
        <v>26</v>
      </c>
    </row>
    <row r="7" spans="1:6" x14ac:dyDescent="0.3">
      <c r="A7" s="1">
        <f t="shared" si="0"/>
        <v>5</v>
      </c>
      <c r="B7" s="1" t="s">
        <v>21</v>
      </c>
      <c r="C7" s="1" t="s">
        <v>22</v>
      </c>
      <c r="D7" s="1" t="s">
        <v>9</v>
      </c>
      <c r="E7" s="2">
        <v>12</v>
      </c>
      <c r="F7" s="1" t="s">
        <v>11</v>
      </c>
    </row>
    <row r="8" spans="1:6" x14ac:dyDescent="0.3">
      <c r="E8" s="4"/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A52E3-D084-4414-853D-403347CE7833}">
  <dimension ref="A1:F28"/>
  <sheetViews>
    <sheetView zoomScale="115" zoomScaleNormal="115" workbookViewId="0">
      <selection activeCell="F31" sqref="F31"/>
    </sheetView>
  </sheetViews>
  <sheetFormatPr defaultRowHeight="14.4" x14ac:dyDescent="0.3"/>
  <cols>
    <col min="1" max="1" width="3.21875" bestFit="1" customWidth="1"/>
    <col min="2" max="2" width="24.77734375" bestFit="1" customWidth="1"/>
    <col min="3" max="3" width="18.5546875" bestFit="1" customWidth="1"/>
    <col min="4" max="4" width="8.77734375" bestFit="1" customWidth="1"/>
    <col min="5" max="5" width="10.21875" customWidth="1"/>
    <col min="6" max="6" width="176.21875" bestFit="1" customWidth="1"/>
  </cols>
  <sheetData>
    <row r="1" spans="1:6" x14ac:dyDescent="0.3">
      <c r="A1" s="15" t="s">
        <v>55</v>
      </c>
      <c r="B1" s="15"/>
      <c r="C1" s="15"/>
      <c r="D1" s="15"/>
      <c r="E1" s="15"/>
      <c r="F1" s="15"/>
    </row>
    <row r="2" spans="1:6" x14ac:dyDescent="0.3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1" t="s">
        <v>5</v>
      </c>
    </row>
    <row r="3" spans="1:6" x14ac:dyDescent="0.3">
      <c r="A3" s="1">
        <v>1</v>
      </c>
      <c r="B3" s="1" t="s">
        <v>14</v>
      </c>
      <c r="C3" s="1" t="s">
        <v>15</v>
      </c>
      <c r="D3" s="2" t="s">
        <v>9</v>
      </c>
      <c r="E3" s="2">
        <v>55</v>
      </c>
      <c r="F3" s="1" t="s">
        <v>30</v>
      </c>
    </row>
    <row r="4" spans="1:6" x14ac:dyDescent="0.3">
      <c r="A4" s="1">
        <v>2</v>
      </c>
      <c r="B4" s="1" t="s">
        <v>31</v>
      </c>
      <c r="C4" s="1" t="s">
        <v>32</v>
      </c>
      <c r="D4" s="2" t="s">
        <v>9</v>
      </c>
      <c r="E4" s="2">
        <v>18</v>
      </c>
      <c r="F4" s="1" t="s">
        <v>49</v>
      </c>
    </row>
    <row r="5" spans="1:6" x14ac:dyDescent="0.3">
      <c r="A5" s="1">
        <v>3</v>
      </c>
      <c r="B5" s="1" t="s">
        <v>31</v>
      </c>
      <c r="C5" s="1" t="s">
        <v>33</v>
      </c>
      <c r="D5" s="2" t="s">
        <v>9</v>
      </c>
      <c r="E5" s="2">
        <v>1</v>
      </c>
      <c r="F5" s="1" t="s">
        <v>49</v>
      </c>
    </row>
    <row r="6" spans="1:6" x14ac:dyDescent="0.3">
      <c r="A6" s="1">
        <v>4</v>
      </c>
      <c r="B6" s="1" t="s">
        <v>31</v>
      </c>
      <c r="C6" s="1" t="s">
        <v>34</v>
      </c>
      <c r="D6" s="2" t="s">
        <v>9</v>
      </c>
      <c r="E6" s="2">
        <v>1</v>
      </c>
      <c r="F6" s="1" t="s">
        <v>49</v>
      </c>
    </row>
    <row r="7" spans="1:6" x14ac:dyDescent="0.3">
      <c r="A7" s="1">
        <v>5</v>
      </c>
      <c r="B7" s="1" t="s">
        <v>31</v>
      </c>
      <c r="C7" s="1" t="s">
        <v>35</v>
      </c>
      <c r="D7" s="2" t="s">
        <v>9</v>
      </c>
      <c r="E7" s="2">
        <v>1</v>
      </c>
      <c r="F7" s="1" t="s">
        <v>49</v>
      </c>
    </row>
    <row r="8" spans="1:6" x14ac:dyDescent="0.3">
      <c r="A8" s="1">
        <v>6</v>
      </c>
      <c r="B8" s="1" t="s">
        <v>31</v>
      </c>
      <c r="C8" s="1" t="s">
        <v>36</v>
      </c>
      <c r="D8" s="2" t="s">
        <v>9</v>
      </c>
      <c r="E8" s="2">
        <v>1</v>
      </c>
      <c r="F8" s="1" t="s">
        <v>49</v>
      </c>
    </row>
    <row r="9" spans="1:6" x14ac:dyDescent="0.3">
      <c r="A9" s="1">
        <v>7</v>
      </c>
      <c r="B9" s="1" t="s">
        <v>31</v>
      </c>
      <c r="C9" s="1" t="s">
        <v>37</v>
      </c>
      <c r="D9" s="2" t="s">
        <v>9</v>
      </c>
      <c r="E9" s="2">
        <v>1</v>
      </c>
      <c r="F9" s="1" t="s">
        <v>49</v>
      </c>
    </row>
    <row r="10" spans="1:6" x14ac:dyDescent="0.3">
      <c r="A10" s="1">
        <v>8</v>
      </c>
      <c r="B10" s="1" t="s">
        <v>31</v>
      </c>
      <c r="C10" s="1" t="s">
        <v>38</v>
      </c>
      <c r="D10" s="2" t="s">
        <v>9</v>
      </c>
      <c r="E10" s="2">
        <v>1</v>
      </c>
      <c r="F10" s="1" t="s">
        <v>49</v>
      </c>
    </row>
    <row r="11" spans="1:6" x14ac:dyDescent="0.3">
      <c r="A11" s="1">
        <v>9</v>
      </c>
      <c r="B11" s="1" t="s">
        <v>31</v>
      </c>
      <c r="C11" s="1" t="s">
        <v>39</v>
      </c>
      <c r="D11" s="2" t="s">
        <v>9</v>
      </c>
      <c r="E11" s="2">
        <v>1</v>
      </c>
      <c r="F11" s="1" t="s">
        <v>49</v>
      </c>
    </row>
    <row r="12" spans="1:6" x14ac:dyDescent="0.3">
      <c r="A12" s="1">
        <v>10</v>
      </c>
      <c r="B12" s="1" t="s">
        <v>31</v>
      </c>
      <c r="C12" s="1" t="s">
        <v>40</v>
      </c>
      <c r="D12" s="2" t="s">
        <v>9</v>
      </c>
      <c r="E12" s="2">
        <v>1</v>
      </c>
      <c r="F12" s="1" t="s">
        <v>49</v>
      </c>
    </row>
    <row r="13" spans="1:6" x14ac:dyDescent="0.3">
      <c r="A13" s="1">
        <v>11</v>
      </c>
      <c r="B13" s="1" t="s">
        <v>46</v>
      </c>
      <c r="C13" s="1" t="s">
        <v>47</v>
      </c>
      <c r="D13" s="2" t="s">
        <v>9</v>
      </c>
      <c r="E13" s="2">
        <v>130</v>
      </c>
      <c r="F13" s="1" t="s">
        <v>48</v>
      </c>
    </row>
    <row r="14" spans="1:6" x14ac:dyDescent="0.3">
      <c r="A14" s="1">
        <v>12</v>
      </c>
      <c r="B14" s="1" t="s">
        <v>80</v>
      </c>
      <c r="C14" s="1" t="s">
        <v>42</v>
      </c>
      <c r="D14" s="2" t="s">
        <v>10</v>
      </c>
      <c r="E14" s="2">
        <v>299</v>
      </c>
      <c r="F14" s="1" t="s">
        <v>43</v>
      </c>
    </row>
    <row r="15" spans="1:6" x14ac:dyDescent="0.3">
      <c r="A15" s="1">
        <v>13</v>
      </c>
      <c r="B15" s="1" t="s">
        <v>80</v>
      </c>
      <c r="C15" s="1" t="s">
        <v>44</v>
      </c>
      <c r="D15" s="2" t="s">
        <v>12</v>
      </c>
      <c r="E15" s="2">
        <v>175</v>
      </c>
      <c r="F15" s="1" t="s">
        <v>43</v>
      </c>
    </row>
    <row r="16" spans="1:6" x14ac:dyDescent="0.3">
      <c r="A16" s="1">
        <v>14</v>
      </c>
      <c r="B16" s="1" t="s">
        <v>41</v>
      </c>
      <c r="C16" s="1" t="s">
        <v>82</v>
      </c>
      <c r="D16" s="2" t="s">
        <v>10</v>
      </c>
      <c r="E16" s="2">
        <v>145</v>
      </c>
      <c r="F16" s="1" t="s">
        <v>83</v>
      </c>
    </row>
    <row r="17" spans="1:6" x14ac:dyDescent="0.3">
      <c r="A17" s="1">
        <v>15</v>
      </c>
      <c r="B17" s="1" t="s">
        <v>41</v>
      </c>
      <c r="C17" s="1" t="s">
        <v>45</v>
      </c>
      <c r="D17" s="2" t="s">
        <v>10</v>
      </c>
      <c r="E17" s="2">
        <f>145*3</f>
        <v>435</v>
      </c>
      <c r="F17" s="1" t="s">
        <v>50</v>
      </c>
    </row>
    <row r="18" spans="1:6" x14ac:dyDescent="0.3">
      <c r="A18" s="1">
        <v>16</v>
      </c>
      <c r="B18" s="1" t="s">
        <v>51</v>
      </c>
      <c r="C18" s="1" t="s">
        <v>52</v>
      </c>
      <c r="D18" s="2" t="s">
        <v>9</v>
      </c>
      <c r="E18" s="2">
        <v>2</v>
      </c>
      <c r="F18" s="1" t="s">
        <v>49</v>
      </c>
    </row>
    <row r="19" spans="1:6" x14ac:dyDescent="0.3">
      <c r="A19" s="1">
        <v>17</v>
      </c>
      <c r="B19" s="1" t="s">
        <v>51</v>
      </c>
      <c r="C19" s="1" t="s">
        <v>53</v>
      </c>
      <c r="D19" s="2" t="s">
        <v>9</v>
      </c>
      <c r="E19" s="2">
        <v>1</v>
      </c>
      <c r="F19" s="1" t="s">
        <v>49</v>
      </c>
    </row>
    <row r="20" spans="1:6" x14ac:dyDescent="0.3">
      <c r="A20" s="1">
        <v>18</v>
      </c>
      <c r="B20" s="1" t="s">
        <v>51</v>
      </c>
      <c r="C20" s="1" t="s">
        <v>54</v>
      </c>
      <c r="D20" s="2" t="s">
        <v>9</v>
      </c>
      <c r="E20" s="2">
        <v>2</v>
      </c>
      <c r="F20" s="1" t="s">
        <v>49</v>
      </c>
    </row>
    <row r="21" spans="1:6" x14ac:dyDescent="0.3">
      <c r="A21" s="1">
        <v>19</v>
      </c>
      <c r="B21" s="1" t="s">
        <v>58</v>
      </c>
      <c r="C21" s="1" t="s">
        <v>56</v>
      </c>
      <c r="D21" s="2" t="s">
        <v>9</v>
      </c>
      <c r="E21" s="2">
        <v>28</v>
      </c>
      <c r="F21" s="1" t="s">
        <v>71</v>
      </c>
    </row>
    <row r="22" spans="1:6" x14ac:dyDescent="0.3">
      <c r="A22" s="1">
        <v>20</v>
      </c>
      <c r="B22" s="1" t="s">
        <v>57</v>
      </c>
      <c r="C22" s="1"/>
      <c r="D22" s="2" t="s">
        <v>9</v>
      </c>
      <c r="E22" s="2">
        <v>4</v>
      </c>
      <c r="F22" s="1" t="s">
        <v>78</v>
      </c>
    </row>
    <row r="23" spans="1:6" x14ac:dyDescent="0.3">
      <c r="A23" s="1">
        <v>21</v>
      </c>
      <c r="B23" s="1" t="s">
        <v>24</v>
      </c>
      <c r="C23" s="1" t="s">
        <v>64</v>
      </c>
      <c r="D23" s="2" t="s">
        <v>9</v>
      </c>
      <c r="E23" s="2">
        <f>E13*3</f>
        <v>390</v>
      </c>
      <c r="F23" s="1" t="s">
        <v>77</v>
      </c>
    </row>
    <row r="24" spans="1:6" x14ac:dyDescent="0.3">
      <c r="A24" s="1">
        <v>22</v>
      </c>
      <c r="B24" s="1" t="s">
        <v>24</v>
      </c>
      <c r="C24" s="1" t="s">
        <v>65</v>
      </c>
      <c r="D24" s="2" t="s">
        <v>9</v>
      </c>
      <c r="E24" s="2">
        <f>E13*2</f>
        <v>260</v>
      </c>
      <c r="F24" s="1" t="s">
        <v>75</v>
      </c>
    </row>
    <row r="25" spans="1:6" x14ac:dyDescent="0.3">
      <c r="A25" s="1">
        <v>23</v>
      </c>
      <c r="B25" s="1" t="s">
        <v>24</v>
      </c>
      <c r="C25" s="1" t="s">
        <v>66</v>
      </c>
      <c r="D25" s="2" t="s">
        <v>9</v>
      </c>
      <c r="E25" s="2">
        <f>(18*3)+(8*4)</f>
        <v>86</v>
      </c>
      <c r="F25" s="1" t="s">
        <v>74</v>
      </c>
    </row>
    <row r="26" spans="1:6" x14ac:dyDescent="0.3">
      <c r="A26" s="1">
        <v>24</v>
      </c>
      <c r="B26" s="1" t="s">
        <v>24</v>
      </c>
      <c r="C26" s="1" t="s">
        <v>67</v>
      </c>
      <c r="D26" s="2" t="s">
        <v>9</v>
      </c>
      <c r="E26" s="2">
        <f>(E3*2)+(E13*2)</f>
        <v>370</v>
      </c>
      <c r="F26" s="1" t="s">
        <v>76</v>
      </c>
    </row>
    <row r="27" spans="1:6" x14ac:dyDescent="0.3">
      <c r="A27" s="1">
        <v>25</v>
      </c>
      <c r="B27" s="1" t="s">
        <v>68</v>
      </c>
      <c r="C27" s="1" t="s">
        <v>69</v>
      </c>
      <c r="D27" s="2" t="s">
        <v>9</v>
      </c>
      <c r="E27" s="2">
        <f>E13*4</f>
        <v>520</v>
      </c>
      <c r="F27" s="1" t="s">
        <v>73</v>
      </c>
    </row>
    <row r="28" spans="1:6" x14ac:dyDescent="0.3">
      <c r="A28" s="1">
        <v>26</v>
      </c>
      <c r="B28" s="1" t="s">
        <v>68</v>
      </c>
      <c r="C28" s="1" t="s">
        <v>70</v>
      </c>
      <c r="D28" s="2" t="s">
        <v>9</v>
      </c>
      <c r="E28" s="2">
        <f>E15*60</f>
        <v>10500</v>
      </c>
      <c r="F28" s="1" t="s">
        <v>72</v>
      </c>
    </row>
  </sheetData>
  <mergeCells count="1">
    <mergeCell ref="A1:F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5319d7dd8dbd3474e112c0593c550225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d0486c6bdd1ab74424d93a32e3f1928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bdcc87a-6392-475b-8c39-6f2075f75ba0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0774CE-B1DE-48EB-A20F-2F1CA47C44B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667F8C2F-6E59-4FF4-B227-494D40A34C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2246B6-934C-4E75-9409-CB8DB25CA8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Kululoend</vt:lpstr>
      <vt:lpstr>Joonis 4 Infotahvel</vt:lpstr>
      <vt:lpstr>Joonis 3 Sild ja loiked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Tanel Breede</dc:creator>
  <cp:lastModifiedBy>Tarmo Denks | RMK</cp:lastModifiedBy>
  <dcterms:created xsi:type="dcterms:W3CDTF">2021-03-25T08:43:28Z</dcterms:created>
  <dcterms:modified xsi:type="dcterms:W3CDTF">2025-03-14T06:58:36Z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